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040" windowHeight="9345" activeTab="0"/>
  </bookViews>
  <sheets>
    <sheet name="общински училища'2013-2014" sheetId="1" r:id="rId1"/>
    <sheet name="детски градини, ДК '2013-2014" sheetId="2" r:id="rId2"/>
  </sheets>
  <definedNames/>
  <calcPr fullCalcOnLoad="1"/>
</workbook>
</file>

<file path=xl/sharedStrings.xml><?xml version="1.0" encoding="utf-8"?>
<sst xmlns="http://schemas.openxmlformats.org/spreadsheetml/2006/main" count="117" uniqueCount="75">
  <si>
    <t>І клас</t>
  </si>
  <si>
    <t>ІІ клас</t>
  </si>
  <si>
    <t>ІІІ клас</t>
  </si>
  <si>
    <t>ІV клас</t>
  </si>
  <si>
    <t>V клас</t>
  </si>
  <si>
    <t>VІ клас</t>
  </si>
  <si>
    <t>VІІ клас</t>
  </si>
  <si>
    <t>VІІІ клас</t>
  </si>
  <si>
    <t>Общо паралелки</t>
  </si>
  <si>
    <t>Общо ученици</t>
  </si>
  <si>
    <t>ПИГ начален етап</t>
  </si>
  <si>
    <t>брой деца</t>
  </si>
  <si>
    <t>Общо групи</t>
  </si>
  <si>
    <t>Общо деца</t>
  </si>
  <si>
    <t>бр. паралелки</t>
  </si>
  <si>
    <t>ІХ клас</t>
  </si>
  <si>
    <t>Х клас</t>
  </si>
  <si>
    <t>ХІ клас</t>
  </si>
  <si>
    <t>ХІІ клас</t>
  </si>
  <si>
    <t>Клубни форми</t>
  </si>
  <si>
    <t xml:space="preserve"> Постоянни групи</t>
  </si>
  <si>
    <t>Общо</t>
  </si>
  <si>
    <t>брой ученици</t>
  </si>
  <si>
    <t>ИЗВЪНУЧИЛИЩНО          ОБСЛУЖВАЩО ЗВЕНО</t>
  </si>
  <si>
    <t>брой групи</t>
  </si>
  <si>
    <t xml:space="preserve">брой ученици </t>
  </si>
  <si>
    <t xml:space="preserve"> 3-4 годишни</t>
  </si>
  <si>
    <t>бр.ученици</t>
  </si>
  <si>
    <t>ПГ/ ПК</t>
  </si>
  <si>
    <t>ПГ / ПК - подготвителна група / подготвителен клас</t>
  </si>
  <si>
    <t xml:space="preserve">НУ „ СВ.СВ. КИРИЛ И МЕТОДИЙ”  </t>
  </si>
  <si>
    <t xml:space="preserve">І ОУ „ ХРИСТО БОТЕВ” </t>
  </si>
  <si>
    <t xml:space="preserve">ІІ ОУ „ СТЕФАН ПЕШЕВ”      </t>
  </si>
  <si>
    <t xml:space="preserve">СОУ „ ВАСИЛ ЛЕВСКИ”     </t>
  </si>
  <si>
    <t>ОБЩО ЗА УЧИЛИЩА В ГР.СЕВЛИЕВО</t>
  </si>
  <si>
    <t>ОБЩО ЗА УЧИЛИЩА В СЕЛАТА</t>
  </si>
  <si>
    <t>ОБЩО ЗА ОБЩИНА СЕВЛИЕВО</t>
  </si>
  <si>
    <t>0,5 - клас, участващ в слята паралелка</t>
  </si>
  <si>
    <t>ДЕТСКО ЗАВЕДЕНИЕ</t>
  </si>
  <si>
    <t>ОБЩО ЗА ДЕТСКИ ЗАВЕДЕНИЯ  В ГР.СЕВЛИЕВО</t>
  </si>
  <si>
    <t>ОДЗ "ПРОЛЕТ"</t>
  </si>
  <si>
    <t>ОДЗ "СЛЪНЦЕ"</t>
  </si>
  <si>
    <t>ЦДГ "РАДОСТ"</t>
  </si>
  <si>
    <t>ПИГ прогимна-зиален етап</t>
  </si>
  <si>
    <t>УЧЕБНА 2013 / 2014 ГОДИНА</t>
  </si>
  <si>
    <t>УЧЕБНА 2013/ 2014 ГОДИНА</t>
  </si>
  <si>
    <t>до 3- годишни</t>
  </si>
  <si>
    <t xml:space="preserve"> 5 - годишни</t>
  </si>
  <si>
    <t xml:space="preserve"> 6 -  годишни</t>
  </si>
  <si>
    <t>ОДЗ "ЩАСТЛИВО ДЕТСТВО"</t>
  </si>
  <si>
    <t xml:space="preserve">ЦДГ "ДЕТЕЛИНА" - с.Батошево </t>
  </si>
  <si>
    <t xml:space="preserve">ЦДГ "ДОРА ГАБЕ" -  с. Градница </t>
  </si>
  <si>
    <t>ЦДГ  -  с.Дамяново</t>
  </si>
  <si>
    <t>ЦДГ -  с.Добромирка</t>
  </si>
  <si>
    <t xml:space="preserve">ЦДГ "СНЕЖАНКА"  - с.Душево        </t>
  </si>
  <si>
    <t>ЦДГ "РАДОСТ"  - с.Кормянско</t>
  </si>
  <si>
    <t>ЦДГ  - с.Крамолин</t>
  </si>
  <si>
    <t xml:space="preserve">ЦДГ "МЕЧО ПУХ"  - с.П.Славейков     </t>
  </si>
  <si>
    <t xml:space="preserve">ЦДГ "ЩАСТЛИВО ДЕТСТВО" - с.Ряховците </t>
  </si>
  <si>
    <t xml:space="preserve">ЦДГ-  с.Стоките  </t>
  </si>
  <si>
    <t>ПГ "МАРИН ПОПОВ"</t>
  </si>
  <si>
    <t xml:space="preserve">                       УЧИЛИЩЕ</t>
  </si>
  <si>
    <t xml:space="preserve">Временно действащи групи </t>
  </si>
  <si>
    <t>Приложение № 1 
/информация към 10.09.2013 г./</t>
  </si>
  <si>
    <t>Приложение № 2 
/информация към 10.09.2013 г./</t>
  </si>
  <si>
    <t>ОУ „СВ.СВ. КИРИЛ И МЕТОДИЙ"  
с. Градница</t>
  </si>
  <si>
    <t>ОУ „ХРИСТО БОТЕВ”
с. Добромирка</t>
  </si>
  <si>
    <t>ОУ „СВЕТИ СОЛУНСКИ БРАТЯ”  
с. Крамолин</t>
  </si>
  <si>
    <t>ОУ ”СВ.СВ. КИРИЛ И МЕТОДИЙ"
с. Душево</t>
  </si>
  <si>
    <t>ОУ „СВ.СВ. КИРИЛ И МЕТОДИЙ"
с. П.Славейков</t>
  </si>
  <si>
    <t>ОУ „ВАСИЛ ЛЕВСКИ” 
с. Шумата</t>
  </si>
  <si>
    <t>ОУ „ЕМИЛИЯН СТАНЕВ” 
с. Ряховците</t>
  </si>
  <si>
    <t>ДК "ЙОВКО ЙОВКОВ"  - гр. Севлиево</t>
  </si>
  <si>
    <t xml:space="preserve">          Приложение № 3 
/информация към 10.09.2013 г./</t>
  </si>
  <si>
    <t>ОБЩО ЗА ДЕТСКИ ЗАВЕДЕНИЯ В СЕЛАТА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</si>
</sst>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5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7" borderId="1" applyNumberFormat="0" applyAlignment="0" applyProtection="0"/>
    <xf numFmtId="0" fontId="19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textRotation="90" wrapText="1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8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textRotation="90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0"/>
  <sheetViews>
    <sheetView tabSelected="1" zoomScale="65" zoomScaleNormal="65" workbookViewId="0" topLeftCell="A1">
      <selection activeCell="AJ14" sqref="AJ14"/>
    </sheetView>
  </sheetViews>
  <sheetFormatPr defaultColWidth="9.140625" defaultRowHeight="12.75"/>
  <cols>
    <col min="1" max="1" width="41.421875" style="20" customWidth="1"/>
    <col min="2" max="3" width="6.00390625" style="15" customWidth="1"/>
    <col min="4" max="4" width="5.8515625" style="15" customWidth="1"/>
    <col min="5" max="19" width="6.00390625" style="15" customWidth="1"/>
    <col min="20" max="24" width="5.57421875" style="15" customWidth="1"/>
    <col min="25" max="25" width="6.421875" style="15" customWidth="1"/>
    <col min="26" max="26" width="5.57421875" style="15" customWidth="1"/>
    <col min="27" max="27" width="8.7109375" style="15" customWidth="1"/>
    <col min="28" max="29" width="6.421875" style="15" customWidth="1"/>
    <col min="30" max="31" width="7.00390625" style="15" customWidth="1"/>
    <col min="32" max="33" width="7.140625" style="11" customWidth="1"/>
    <col min="34" max="34" width="6.8515625" style="15" customWidth="1"/>
    <col min="35" max="35" width="6.140625" style="15" customWidth="1"/>
    <col min="36" max="16384" width="9.140625" style="15" customWidth="1"/>
  </cols>
  <sheetData>
    <row r="1" spans="1:32" ht="57.75" customHeight="1">
      <c r="A1" s="26" t="s">
        <v>45</v>
      </c>
      <c r="B1" s="26"/>
      <c r="C1" s="26"/>
      <c r="D1" s="26"/>
      <c r="E1" s="26"/>
      <c r="F1" s="26"/>
      <c r="G1" s="26"/>
      <c r="I1" s="27"/>
      <c r="J1" s="27"/>
      <c r="K1" s="27"/>
      <c r="L1" s="27"/>
      <c r="M1" s="27"/>
      <c r="N1" s="27"/>
      <c r="O1" s="27"/>
      <c r="AA1" s="28" t="s">
        <v>63</v>
      </c>
      <c r="AB1" s="29"/>
      <c r="AC1" s="29"/>
      <c r="AD1" s="29"/>
      <c r="AE1" s="29"/>
      <c r="AF1" s="29"/>
    </row>
    <row r="2" spans="1:35" ht="77.25" customHeight="1">
      <c r="A2" s="30" t="s">
        <v>61</v>
      </c>
      <c r="B2" s="31" t="s">
        <v>28</v>
      </c>
      <c r="C2" s="31"/>
      <c r="D2" s="31" t="s">
        <v>0</v>
      </c>
      <c r="E2" s="31"/>
      <c r="F2" s="31" t="s">
        <v>1</v>
      </c>
      <c r="G2" s="31"/>
      <c r="H2" s="31" t="s">
        <v>2</v>
      </c>
      <c r="I2" s="31"/>
      <c r="J2" s="31" t="s">
        <v>3</v>
      </c>
      <c r="K2" s="31"/>
      <c r="L2" s="31" t="s">
        <v>4</v>
      </c>
      <c r="M2" s="31"/>
      <c r="N2" s="31" t="s">
        <v>5</v>
      </c>
      <c r="O2" s="31"/>
      <c r="P2" s="31" t="s">
        <v>6</v>
      </c>
      <c r="Q2" s="31"/>
      <c r="R2" s="31" t="s">
        <v>7</v>
      </c>
      <c r="S2" s="31"/>
      <c r="T2" s="31" t="s">
        <v>15</v>
      </c>
      <c r="U2" s="31"/>
      <c r="V2" s="31" t="s">
        <v>16</v>
      </c>
      <c r="W2" s="31"/>
      <c r="X2" s="31" t="s">
        <v>17</v>
      </c>
      <c r="Y2" s="31"/>
      <c r="Z2" s="31" t="s">
        <v>18</v>
      </c>
      <c r="AA2" s="31"/>
      <c r="AB2" s="32" t="s">
        <v>10</v>
      </c>
      <c r="AC2" s="32"/>
      <c r="AD2" s="32" t="s">
        <v>43</v>
      </c>
      <c r="AE2" s="32"/>
      <c r="AF2" s="33" t="s">
        <v>8</v>
      </c>
      <c r="AG2" s="33" t="s">
        <v>9</v>
      </c>
      <c r="AH2" s="16"/>
      <c r="AI2" s="16"/>
    </row>
    <row r="3" spans="1:35" ht="96" customHeight="1">
      <c r="A3" s="30"/>
      <c r="B3" s="9" t="s">
        <v>14</v>
      </c>
      <c r="C3" s="9" t="s">
        <v>27</v>
      </c>
      <c r="D3" s="9" t="s">
        <v>14</v>
      </c>
      <c r="E3" s="9" t="s">
        <v>27</v>
      </c>
      <c r="F3" s="9" t="s">
        <v>14</v>
      </c>
      <c r="G3" s="9" t="s">
        <v>27</v>
      </c>
      <c r="H3" s="9" t="s">
        <v>14</v>
      </c>
      <c r="I3" s="9" t="s">
        <v>27</v>
      </c>
      <c r="J3" s="9" t="s">
        <v>14</v>
      </c>
      <c r="K3" s="9" t="s">
        <v>27</v>
      </c>
      <c r="L3" s="9" t="s">
        <v>14</v>
      </c>
      <c r="M3" s="9" t="s">
        <v>27</v>
      </c>
      <c r="N3" s="9" t="s">
        <v>14</v>
      </c>
      <c r="O3" s="9" t="s">
        <v>27</v>
      </c>
      <c r="P3" s="9" t="s">
        <v>14</v>
      </c>
      <c r="Q3" s="9" t="s">
        <v>27</v>
      </c>
      <c r="R3" s="9" t="s">
        <v>14</v>
      </c>
      <c r="S3" s="9" t="s">
        <v>27</v>
      </c>
      <c r="T3" s="9" t="s">
        <v>14</v>
      </c>
      <c r="U3" s="9" t="s">
        <v>27</v>
      </c>
      <c r="V3" s="9" t="s">
        <v>14</v>
      </c>
      <c r="W3" s="9" t="s">
        <v>27</v>
      </c>
      <c r="X3" s="9" t="s">
        <v>14</v>
      </c>
      <c r="Y3" s="9" t="s">
        <v>27</v>
      </c>
      <c r="Z3" s="9" t="s">
        <v>14</v>
      </c>
      <c r="AA3" s="9" t="s">
        <v>27</v>
      </c>
      <c r="AB3" s="9" t="s">
        <v>14</v>
      </c>
      <c r="AC3" s="9" t="s">
        <v>27</v>
      </c>
      <c r="AD3" s="9" t="s">
        <v>14</v>
      </c>
      <c r="AE3" s="9" t="s">
        <v>27</v>
      </c>
      <c r="AF3" s="33"/>
      <c r="AG3" s="33"/>
      <c r="AH3" s="17"/>
      <c r="AI3" s="17"/>
    </row>
    <row r="4" spans="1:35" ht="40.5" customHeight="1">
      <c r="A4" s="13" t="s">
        <v>30</v>
      </c>
      <c r="B4" s="21">
        <v>1</v>
      </c>
      <c r="C4" s="21">
        <v>20</v>
      </c>
      <c r="D4" s="21">
        <v>2</v>
      </c>
      <c r="E4" s="21">
        <v>33</v>
      </c>
      <c r="F4" s="21">
        <v>2</v>
      </c>
      <c r="G4" s="21">
        <v>40</v>
      </c>
      <c r="H4" s="21">
        <v>2</v>
      </c>
      <c r="I4" s="21">
        <v>40</v>
      </c>
      <c r="J4" s="21">
        <v>2</v>
      </c>
      <c r="K4" s="21">
        <v>39</v>
      </c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>
        <v>5</v>
      </c>
      <c r="AC4" s="21">
        <v>120</v>
      </c>
      <c r="AD4" s="21"/>
      <c r="AE4" s="21"/>
      <c r="AF4" s="23">
        <f>SUM(B4,D4,F4,H4,J4)</f>
        <v>9</v>
      </c>
      <c r="AG4" s="23">
        <f>SUM(C4,E4,G4,I4,K4)</f>
        <v>172</v>
      </c>
      <c r="AH4" s="17"/>
      <c r="AI4" s="17"/>
    </row>
    <row r="5" spans="1:35" ht="40.5" customHeight="1">
      <c r="A5" s="13" t="s">
        <v>31</v>
      </c>
      <c r="B5" s="21">
        <v>1</v>
      </c>
      <c r="C5" s="21">
        <v>21</v>
      </c>
      <c r="D5" s="21">
        <v>2</v>
      </c>
      <c r="E5" s="21">
        <v>32</v>
      </c>
      <c r="F5" s="21">
        <v>1</v>
      </c>
      <c r="G5" s="21">
        <v>26</v>
      </c>
      <c r="H5" s="21">
        <v>2</v>
      </c>
      <c r="I5" s="21">
        <v>39</v>
      </c>
      <c r="J5" s="21">
        <v>2</v>
      </c>
      <c r="K5" s="21">
        <v>36</v>
      </c>
      <c r="L5" s="21">
        <v>2</v>
      </c>
      <c r="M5" s="21">
        <v>46</v>
      </c>
      <c r="N5" s="21">
        <v>2</v>
      </c>
      <c r="O5" s="21">
        <v>48</v>
      </c>
      <c r="P5" s="21">
        <v>2</v>
      </c>
      <c r="Q5" s="21">
        <v>43</v>
      </c>
      <c r="R5" s="21">
        <v>2</v>
      </c>
      <c r="S5" s="21">
        <v>33</v>
      </c>
      <c r="T5" s="21"/>
      <c r="U5" s="21"/>
      <c r="V5" s="21"/>
      <c r="W5" s="21"/>
      <c r="X5" s="21"/>
      <c r="Y5" s="21"/>
      <c r="Z5" s="21"/>
      <c r="AA5" s="21"/>
      <c r="AB5" s="21">
        <v>3</v>
      </c>
      <c r="AC5" s="21">
        <v>66</v>
      </c>
      <c r="AD5" s="21">
        <v>1</v>
      </c>
      <c r="AE5" s="21">
        <v>22</v>
      </c>
      <c r="AF5" s="23">
        <f>SUM(B5,D5,F5,H5,J5,L5,N5,P5,R5)</f>
        <v>16</v>
      </c>
      <c r="AG5" s="23">
        <f>SUM(C5,E5,G5,I5,K5,M5,O5,Q5,S5)</f>
        <v>324</v>
      </c>
      <c r="AH5" s="17"/>
      <c r="AI5" s="17"/>
    </row>
    <row r="6" spans="1:35" ht="40.5" customHeight="1">
      <c r="A6" s="13" t="s">
        <v>32</v>
      </c>
      <c r="B6" s="21"/>
      <c r="C6" s="21"/>
      <c r="D6" s="21">
        <v>3</v>
      </c>
      <c r="E6" s="21">
        <v>68</v>
      </c>
      <c r="F6" s="21">
        <v>3</v>
      </c>
      <c r="G6" s="21">
        <v>74</v>
      </c>
      <c r="H6" s="21">
        <v>3</v>
      </c>
      <c r="I6" s="21">
        <v>62</v>
      </c>
      <c r="J6" s="21">
        <v>3</v>
      </c>
      <c r="K6" s="21">
        <v>52</v>
      </c>
      <c r="L6" s="21">
        <v>3</v>
      </c>
      <c r="M6" s="21">
        <v>75</v>
      </c>
      <c r="N6" s="21">
        <v>4</v>
      </c>
      <c r="O6" s="21">
        <v>95</v>
      </c>
      <c r="P6" s="21">
        <v>4</v>
      </c>
      <c r="Q6" s="21">
        <v>83</v>
      </c>
      <c r="R6" s="21">
        <v>1</v>
      </c>
      <c r="S6" s="21">
        <v>20</v>
      </c>
      <c r="T6" s="21"/>
      <c r="U6" s="21"/>
      <c r="V6" s="21"/>
      <c r="W6" s="21"/>
      <c r="X6" s="21"/>
      <c r="Y6" s="21"/>
      <c r="Z6" s="21"/>
      <c r="AA6" s="21"/>
      <c r="AB6" s="21">
        <v>5</v>
      </c>
      <c r="AC6" s="21">
        <v>113</v>
      </c>
      <c r="AD6" s="22"/>
      <c r="AE6" s="22"/>
      <c r="AF6" s="23">
        <f>SUM(B6,D6,F6,H6,J6,L6,N6,P6,R6)</f>
        <v>24</v>
      </c>
      <c r="AG6" s="23">
        <f>SUM(E6,G6,I6,K6,M6,O6,Q6,S6)</f>
        <v>529</v>
      </c>
      <c r="AH6" s="17"/>
      <c r="AI6" s="17"/>
    </row>
    <row r="7" spans="1:35" ht="40.5" customHeight="1">
      <c r="A7" s="13" t="s">
        <v>33</v>
      </c>
      <c r="B7" s="21"/>
      <c r="C7" s="21"/>
      <c r="D7" s="21">
        <v>4</v>
      </c>
      <c r="E7" s="21">
        <v>92</v>
      </c>
      <c r="F7" s="21">
        <v>4</v>
      </c>
      <c r="G7" s="21">
        <v>90</v>
      </c>
      <c r="H7" s="21">
        <v>4</v>
      </c>
      <c r="I7" s="21">
        <v>93</v>
      </c>
      <c r="J7" s="21">
        <v>3</v>
      </c>
      <c r="K7" s="21">
        <v>71</v>
      </c>
      <c r="L7" s="21">
        <v>4</v>
      </c>
      <c r="M7" s="21">
        <v>101</v>
      </c>
      <c r="N7" s="21">
        <v>4</v>
      </c>
      <c r="O7" s="21">
        <v>94</v>
      </c>
      <c r="P7" s="21">
        <v>4</v>
      </c>
      <c r="Q7" s="21">
        <v>89</v>
      </c>
      <c r="R7" s="21">
        <v>4</v>
      </c>
      <c r="S7" s="21">
        <v>92</v>
      </c>
      <c r="T7" s="21">
        <v>2</v>
      </c>
      <c r="U7" s="21">
        <v>40</v>
      </c>
      <c r="V7" s="21">
        <v>3</v>
      </c>
      <c r="W7" s="21">
        <v>70</v>
      </c>
      <c r="X7" s="21">
        <v>2</v>
      </c>
      <c r="Y7" s="21">
        <v>51</v>
      </c>
      <c r="Z7" s="21">
        <v>2</v>
      </c>
      <c r="AA7" s="21">
        <v>54</v>
      </c>
      <c r="AB7" s="21">
        <v>8</v>
      </c>
      <c r="AC7" s="21">
        <v>210</v>
      </c>
      <c r="AD7" s="22"/>
      <c r="AE7" s="22"/>
      <c r="AF7" s="23">
        <f>SUM(Z7,X7,V7,T7,R7,P7,N7,L7,J7,H7,F7,D7)</f>
        <v>40</v>
      </c>
      <c r="AG7" s="23">
        <f>SUM(E7,G7,I7,K7,M7,O7,Q7,S7,U7,W7,Y7,AA7)</f>
        <v>937</v>
      </c>
      <c r="AH7" s="17"/>
      <c r="AI7" s="17"/>
    </row>
    <row r="8" spans="1:35" ht="40.5" customHeight="1">
      <c r="A8" s="13" t="s">
        <v>60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>
        <v>2</v>
      </c>
      <c r="U8" s="21">
        <v>36</v>
      </c>
      <c r="V8" s="21">
        <v>1</v>
      </c>
      <c r="W8" s="21">
        <v>28</v>
      </c>
      <c r="X8" s="21">
        <v>3</v>
      </c>
      <c r="Y8" s="21">
        <v>62</v>
      </c>
      <c r="Z8" s="21">
        <v>3</v>
      </c>
      <c r="AA8" s="21">
        <v>58</v>
      </c>
      <c r="AB8" s="21"/>
      <c r="AC8" s="21"/>
      <c r="AD8" s="22"/>
      <c r="AE8" s="22"/>
      <c r="AF8" s="23">
        <f>T8+V8+X8+Z8</f>
        <v>9</v>
      </c>
      <c r="AG8" s="23">
        <f>U8+W8+Y8+AA8</f>
        <v>184</v>
      </c>
      <c r="AH8" s="17"/>
      <c r="AI8" s="17"/>
    </row>
    <row r="9" spans="1:35" s="11" customFormat="1" ht="40.5" customHeight="1">
      <c r="A9" s="14" t="s">
        <v>34</v>
      </c>
      <c r="B9" s="23">
        <f>SUM(B4:B7)</f>
        <v>2</v>
      </c>
      <c r="C9" s="23">
        <f aca="true" t="shared" si="0" ref="C9:AE9">SUM(C4:C7)</f>
        <v>41</v>
      </c>
      <c r="D9" s="23">
        <f t="shared" si="0"/>
        <v>11</v>
      </c>
      <c r="E9" s="23">
        <f t="shared" si="0"/>
        <v>225</v>
      </c>
      <c r="F9" s="23">
        <f t="shared" si="0"/>
        <v>10</v>
      </c>
      <c r="G9" s="23">
        <f t="shared" si="0"/>
        <v>230</v>
      </c>
      <c r="H9" s="23">
        <f t="shared" si="0"/>
        <v>11</v>
      </c>
      <c r="I9" s="23">
        <f t="shared" si="0"/>
        <v>234</v>
      </c>
      <c r="J9" s="23">
        <f t="shared" si="0"/>
        <v>10</v>
      </c>
      <c r="K9" s="23">
        <f t="shared" si="0"/>
        <v>198</v>
      </c>
      <c r="L9" s="23">
        <f t="shared" si="0"/>
        <v>9</v>
      </c>
      <c r="M9" s="23">
        <f t="shared" si="0"/>
        <v>222</v>
      </c>
      <c r="N9" s="23">
        <f t="shared" si="0"/>
        <v>10</v>
      </c>
      <c r="O9" s="23">
        <f t="shared" si="0"/>
        <v>237</v>
      </c>
      <c r="P9" s="23">
        <f t="shared" si="0"/>
        <v>10</v>
      </c>
      <c r="Q9" s="23">
        <f t="shared" si="0"/>
        <v>215</v>
      </c>
      <c r="R9" s="23">
        <f t="shared" si="0"/>
        <v>7</v>
      </c>
      <c r="S9" s="23">
        <f t="shared" si="0"/>
        <v>145</v>
      </c>
      <c r="T9" s="23">
        <f t="shared" si="0"/>
        <v>2</v>
      </c>
      <c r="U9" s="23">
        <f aca="true" t="shared" si="1" ref="U9:AA9">SUM(U4:U8)</f>
        <v>76</v>
      </c>
      <c r="V9" s="23">
        <f t="shared" si="1"/>
        <v>4</v>
      </c>
      <c r="W9" s="23">
        <f t="shared" si="1"/>
        <v>98</v>
      </c>
      <c r="X9" s="23">
        <f t="shared" si="1"/>
        <v>5</v>
      </c>
      <c r="Y9" s="23">
        <f t="shared" si="1"/>
        <v>113</v>
      </c>
      <c r="Z9" s="23">
        <f t="shared" si="1"/>
        <v>5</v>
      </c>
      <c r="AA9" s="23">
        <f t="shared" si="1"/>
        <v>112</v>
      </c>
      <c r="AB9" s="23">
        <f t="shared" si="0"/>
        <v>21</v>
      </c>
      <c r="AC9" s="23">
        <f t="shared" si="0"/>
        <v>509</v>
      </c>
      <c r="AD9" s="23">
        <f t="shared" si="0"/>
        <v>1</v>
      </c>
      <c r="AE9" s="23">
        <f t="shared" si="0"/>
        <v>22</v>
      </c>
      <c r="AF9" s="23">
        <f>SUM(AF4:AF8)</f>
        <v>98</v>
      </c>
      <c r="AG9" s="23">
        <f>AG4+AG5+AG6+AG7+AG8</f>
        <v>2146</v>
      </c>
      <c r="AH9" s="12"/>
      <c r="AI9" s="12"/>
    </row>
    <row r="10" spans="1:35" ht="40.5" customHeight="1">
      <c r="A10" s="13" t="s">
        <v>65</v>
      </c>
      <c r="B10" s="21"/>
      <c r="C10" s="21"/>
      <c r="D10" s="21">
        <v>0.5</v>
      </c>
      <c r="E10" s="21">
        <v>7</v>
      </c>
      <c r="F10" s="21">
        <v>0.5</v>
      </c>
      <c r="G10" s="21">
        <v>16</v>
      </c>
      <c r="H10" s="21">
        <v>1</v>
      </c>
      <c r="I10" s="21">
        <v>14</v>
      </c>
      <c r="J10" s="21">
        <v>1</v>
      </c>
      <c r="K10" s="21">
        <v>12</v>
      </c>
      <c r="L10" s="21">
        <v>1</v>
      </c>
      <c r="M10" s="21">
        <v>10</v>
      </c>
      <c r="N10" s="21">
        <v>1</v>
      </c>
      <c r="O10" s="21">
        <v>10</v>
      </c>
      <c r="P10" s="21">
        <v>1</v>
      </c>
      <c r="Q10" s="21">
        <v>11</v>
      </c>
      <c r="R10" s="21">
        <v>1</v>
      </c>
      <c r="S10" s="21">
        <v>13</v>
      </c>
      <c r="T10" s="21"/>
      <c r="U10" s="21"/>
      <c r="V10" s="21"/>
      <c r="W10" s="21"/>
      <c r="X10" s="21"/>
      <c r="Y10" s="21"/>
      <c r="Z10" s="21"/>
      <c r="AA10" s="21"/>
      <c r="AB10" s="21">
        <v>2</v>
      </c>
      <c r="AC10" s="21">
        <v>47</v>
      </c>
      <c r="AD10" s="21">
        <v>1</v>
      </c>
      <c r="AE10" s="21">
        <v>26</v>
      </c>
      <c r="AF10" s="23">
        <f>SUM(B10,D10,F10,H10,J10,L10,N10,P10,R10)</f>
        <v>7</v>
      </c>
      <c r="AG10" s="23">
        <f>SUM(C10,E10,G10,I10,K10,M10,O10,Q10,S10)</f>
        <v>93</v>
      </c>
      <c r="AH10" s="17"/>
      <c r="AI10" s="17"/>
    </row>
    <row r="11" spans="1:35" ht="40.5" customHeight="1">
      <c r="A11" s="13" t="s">
        <v>66</v>
      </c>
      <c r="B11" s="21"/>
      <c r="C11" s="21"/>
      <c r="D11" s="21">
        <v>0.5</v>
      </c>
      <c r="E11" s="21">
        <v>7</v>
      </c>
      <c r="F11" s="21">
        <v>1</v>
      </c>
      <c r="G11" s="21">
        <v>11</v>
      </c>
      <c r="H11" s="21">
        <v>0.5</v>
      </c>
      <c r="I11" s="21">
        <v>9</v>
      </c>
      <c r="J11" s="21">
        <v>1</v>
      </c>
      <c r="K11" s="21">
        <v>13</v>
      </c>
      <c r="L11" s="21">
        <v>1</v>
      </c>
      <c r="M11" s="21">
        <v>12</v>
      </c>
      <c r="N11" s="21">
        <v>1</v>
      </c>
      <c r="O11" s="21">
        <v>11</v>
      </c>
      <c r="P11" s="21">
        <v>1</v>
      </c>
      <c r="Q11" s="21">
        <v>11</v>
      </c>
      <c r="R11" s="21">
        <v>1</v>
      </c>
      <c r="S11" s="21">
        <v>13</v>
      </c>
      <c r="T11" s="21"/>
      <c r="U11" s="21"/>
      <c r="V11" s="21"/>
      <c r="W11" s="21"/>
      <c r="X11" s="21"/>
      <c r="Y11" s="21"/>
      <c r="Z11" s="21"/>
      <c r="AA11" s="21"/>
      <c r="AB11" s="21">
        <v>1</v>
      </c>
      <c r="AC11" s="21">
        <v>24</v>
      </c>
      <c r="AD11" s="21">
        <v>1</v>
      </c>
      <c r="AE11" s="21">
        <v>24</v>
      </c>
      <c r="AF11" s="23">
        <f aca="true" t="shared" si="2" ref="AF11:AG16">SUM(B11,D11,F11,H11,J11,L11,N11,P11,R11)</f>
        <v>7</v>
      </c>
      <c r="AG11" s="23">
        <f t="shared" si="2"/>
        <v>87</v>
      </c>
      <c r="AH11" s="17"/>
      <c r="AI11" s="17"/>
    </row>
    <row r="12" spans="1:35" ht="40.5" customHeight="1">
      <c r="A12" s="13" t="s">
        <v>68</v>
      </c>
      <c r="B12" s="21"/>
      <c r="C12" s="21"/>
      <c r="D12" s="21">
        <v>1</v>
      </c>
      <c r="E12" s="21">
        <v>22</v>
      </c>
      <c r="F12" s="21">
        <v>1</v>
      </c>
      <c r="G12" s="21">
        <v>16</v>
      </c>
      <c r="H12" s="21">
        <v>1</v>
      </c>
      <c r="I12" s="21">
        <v>12</v>
      </c>
      <c r="J12" s="21">
        <v>1</v>
      </c>
      <c r="K12" s="21">
        <v>10</v>
      </c>
      <c r="L12" s="21">
        <v>1</v>
      </c>
      <c r="M12" s="21">
        <v>15</v>
      </c>
      <c r="N12" s="21">
        <v>1</v>
      </c>
      <c r="O12" s="21">
        <v>18</v>
      </c>
      <c r="P12" s="21">
        <v>0.5</v>
      </c>
      <c r="Q12" s="21">
        <v>15</v>
      </c>
      <c r="R12" s="21">
        <v>0.5</v>
      </c>
      <c r="S12" s="21">
        <v>7</v>
      </c>
      <c r="T12" s="21"/>
      <c r="U12" s="21"/>
      <c r="V12" s="21"/>
      <c r="W12" s="21"/>
      <c r="X12" s="21"/>
      <c r="Y12" s="21"/>
      <c r="Z12" s="21"/>
      <c r="AA12" s="21"/>
      <c r="AB12" s="21">
        <v>2</v>
      </c>
      <c r="AC12" s="21">
        <v>53</v>
      </c>
      <c r="AD12" s="21">
        <v>1</v>
      </c>
      <c r="AE12" s="21">
        <v>26</v>
      </c>
      <c r="AF12" s="23">
        <f t="shared" si="2"/>
        <v>7</v>
      </c>
      <c r="AG12" s="23">
        <f t="shared" si="2"/>
        <v>115</v>
      </c>
      <c r="AH12" s="17"/>
      <c r="AI12" s="17"/>
    </row>
    <row r="13" spans="1:35" ht="40.5" customHeight="1">
      <c r="A13" s="13" t="s">
        <v>67</v>
      </c>
      <c r="B13" s="21"/>
      <c r="C13" s="21"/>
      <c r="D13" s="21">
        <v>0.5</v>
      </c>
      <c r="E13" s="21">
        <v>7</v>
      </c>
      <c r="F13" s="21">
        <v>1</v>
      </c>
      <c r="G13" s="21">
        <v>10</v>
      </c>
      <c r="H13" s="21">
        <v>1</v>
      </c>
      <c r="I13" s="21">
        <v>10</v>
      </c>
      <c r="J13" s="21">
        <v>0.5</v>
      </c>
      <c r="K13" s="21">
        <v>8</v>
      </c>
      <c r="L13" s="21">
        <v>1</v>
      </c>
      <c r="M13" s="21">
        <v>9</v>
      </c>
      <c r="N13" s="21">
        <v>1</v>
      </c>
      <c r="O13" s="21">
        <v>13</v>
      </c>
      <c r="P13" s="21">
        <v>1</v>
      </c>
      <c r="Q13" s="21">
        <v>10</v>
      </c>
      <c r="R13" s="21">
        <v>1</v>
      </c>
      <c r="S13" s="21">
        <v>6</v>
      </c>
      <c r="T13" s="21"/>
      <c r="U13" s="21"/>
      <c r="V13" s="21"/>
      <c r="W13" s="21"/>
      <c r="X13" s="21"/>
      <c r="Y13" s="21"/>
      <c r="Z13" s="21"/>
      <c r="AA13" s="21"/>
      <c r="AB13" s="21">
        <v>1</v>
      </c>
      <c r="AC13" s="21">
        <v>25</v>
      </c>
      <c r="AD13" s="21"/>
      <c r="AE13" s="21"/>
      <c r="AF13" s="23">
        <f t="shared" si="2"/>
        <v>7</v>
      </c>
      <c r="AG13" s="23">
        <f t="shared" si="2"/>
        <v>73</v>
      </c>
      <c r="AH13" s="17"/>
      <c r="AI13" s="17"/>
    </row>
    <row r="14" spans="1:35" ht="40.5" customHeight="1">
      <c r="A14" s="13" t="s">
        <v>69</v>
      </c>
      <c r="B14" s="21"/>
      <c r="C14" s="21"/>
      <c r="D14" s="21">
        <v>1</v>
      </c>
      <c r="E14" s="21">
        <v>10</v>
      </c>
      <c r="F14" s="21">
        <v>0.5</v>
      </c>
      <c r="G14" s="21">
        <v>9</v>
      </c>
      <c r="H14" s="21">
        <v>0.5</v>
      </c>
      <c r="I14" s="21">
        <v>8</v>
      </c>
      <c r="J14" s="21">
        <v>1</v>
      </c>
      <c r="K14" s="21">
        <v>10</v>
      </c>
      <c r="L14" s="21">
        <v>1</v>
      </c>
      <c r="M14" s="21">
        <v>10</v>
      </c>
      <c r="N14" s="21">
        <v>1</v>
      </c>
      <c r="O14" s="21">
        <v>10</v>
      </c>
      <c r="P14" s="21">
        <v>1</v>
      </c>
      <c r="Q14" s="21">
        <v>10</v>
      </c>
      <c r="R14" s="21">
        <v>1</v>
      </c>
      <c r="S14" s="21">
        <v>12</v>
      </c>
      <c r="T14" s="21"/>
      <c r="U14" s="21"/>
      <c r="V14" s="21"/>
      <c r="W14" s="21"/>
      <c r="X14" s="21"/>
      <c r="Y14" s="21"/>
      <c r="Z14" s="21"/>
      <c r="AA14" s="21"/>
      <c r="AB14" s="21">
        <v>2</v>
      </c>
      <c r="AC14" s="21">
        <v>37</v>
      </c>
      <c r="AD14" s="21">
        <v>1</v>
      </c>
      <c r="AE14" s="21">
        <v>28</v>
      </c>
      <c r="AF14" s="23">
        <f t="shared" si="2"/>
        <v>7</v>
      </c>
      <c r="AG14" s="23">
        <f t="shared" si="2"/>
        <v>79</v>
      </c>
      <c r="AH14" s="17"/>
      <c r="AI14" s="17"/>
    </row>
    <row r="15" spans="1:35" ht="40.5" customHeight="1">
      <c r="A15" s="13" t="s">
        <v>71</v>
      </c>
      <c r="B15" s="21"/>
      <c r="C15" s="21"/>
      <c r="D15" s="21">
        <v>0.5</v>
      </c>
      <c r="E15" s="21">
        <v>2</v>
      </c>
      <c r="F15" s="21">
        <v>0.5</v>
      </c>
      <c r="G15" s="21">
        <v>11</v>
      </c>
      <c r="H15" s="21">
        <v>1</v>
      </c>
      <c r="I15" s="21">
        <v>15</v>
      </c>
      <c r="J15" s="21">
        <v>1</v>
      </c>
      <c r="K15" s="21">
        <v>11</v>
      </c>
      <c r="L15" s="21">
        <v>0.5</v>
      </c>
      <c r="M15" s="21">
        <v>6</v>
      </c>
      <c r="N15" s="21">
        <v>0.5</v>
      </c>
      <c r="O15" s="21">
        <v>9</v>
      </c>
      <c r="P15" s="21">
        <v>1</v>
      </c>
      <c r="Q15" s="21">
        <v>10</v>
      </c>
      <c r="R15" s="21">
        <v>1</v>
      </c>
      <c r="S15" s="21">
        <v>12</v>
      </c>
      <c r="T15" s="21"/>
      <c r="U15" s="21"/>
      <c r="V15" s="21"/>
      <c r="W15" s="21"/>
      <c r="X15" s="21"/>
      <c r="Y15" s="21"/>
      <c r="Z15" s="21"/>
      <c r="AA15" s="21"/>
      <c r="AB15" s="21">
        <v>2</v>
      </c>
      <c r="AC15" s="21">
        <v>39</v>
      </c>
      <c r="AD15" s="21"/>
      <c r="AE15" s="21"/>
      <c r="AF15" s="23">
        <f t="shared" si="2"/>
        <v>6</v>
      </c>
      <c r="AG15" s="23">
        <f t="shared" si="2"/>
        <v>76</v>
      </c>
      <c r="AH15" s="17"/>
      <c r="AI15" s="17"/>
    </row>
    <row r="16" spans="1:35" ht="40.5" customHeight="1">
      <c r="A16" s="13" t="s">
        <v>70</v>
      </c>
      <c r="B16" s="21"/>
      <c r="C16" s="21"/>
      <c r="D16" s="21">
        <v>1</v>
      </c>
      <c r="E16" s="21">
        <v>11</v>
      </c>
      <c r="F16" s="21">
        <v>1</v>
      </c>
      <c r="G16" s="21">
        <v>14</v>
      </c>
      <c r="H16" s="21">
        <v>1</v>
      </c>
      <c r="I16" s="21">
        <v>14</v>
      </c>
      <c r="J16" s="21">
        <v>1</v>
      </c>
      <c r="K16" s="21">
        <v>12</v>
      </c>
      <c r="L16" s="21">
        <v>0.5</v>
      </c>
      <c r="M16" s="21">
        <v>6</v>
      </c>
      <c r="N16" s="21">
        <v>0.5</v>
      </c>
      <c r="O16" s="21">
        <v>9</v>
      </c>
      <c r="P16" s="21">
        <v>1</v>
      </c>
      <c r="Q16" s="21">
        <v>9</v>
      </c>
      <c r="R16" s="21">
        <v>1</v>
      </c>
      <c r="S16" s="21">
        <v>10</v>
      </c>
      <c r="T16" s="21"/>
      <c r="U16" s="21"/>
      <c r="V16" s="21"/>
      <c r="W16" s="21"/>
      <c r="X16" s="21"/>
      <c r="Y16" s="21"/>
      <c r="Z16" s="21"/>
      <c r="AA16" s="21"/>
      <c r="AB16" s="21">
        <v>2</v>
      </c>
      <c r="AC16" s="21">
        <v>51</v>
      </c>
      <c r="AD16" s="21">
        <v>1</v>
      </c>
      <c r="AE16" s="21">
        <v>18</v>
      </c>
      <c r="AF16" s="23">
        <f t="shared" si="2"/>
        <v>7</v>
      </c>
      <c r="AG16" s="23">
        <f t="shared" si="2"/>
        <v>85</v>
      </c>
      <c r="AH16" s="17"/>
      <c r="AI16" s="17"/>
    </row>
    <row r="17" spans="1:35" s="11" customFormat="1" ht="40.5" customHeight="1">
      <c r="A17" s="14" t="s">
        <v>35</v>
      </c>
      <c r="B17" s="23"/>
      <c r="C17" s="23"/>
      <c r="D17" s="23">
        <f aca="true" t="shared" si="3" ref="D17:AD17">SUM(D10:D16)</f>
        <v>5</v>
      </c>
      <c r="E17" s="23">
        <f t="shared" si="3"/>
        <v>66</v>
      </c>
      <c r="F17" s="23">
        <f t="shared" si="3"/>
        <v>5.5</v>
      </c>
      <c r="G17" s="23">
        <f>G10+G11+G12+G13+G14+G15+G16</f>
        <v>87</v>
      </c>
      <c r="H17" s="23">
        <v>1</v>
      </c>
      <c r="I17" s="23">
        <f t="shared" si="3"/>
        <v>82</v>
      </c>
      <c r="J17" s="23">
        <f t="shared" si="3"/>
        <v>6.5</v>
      </c>
      <c r="K17" s="23">
        <f t="shared" si="3"/>
        <v>76</v>
      </c>
      <c r="L17" s="23">
        <f t="shared" si="3"/>
        <v>6</v>
      </c>
      <c r="M17" s="23">
        <f t="shared" si="3"/>
        <v>68</v>
      </c>
      <c r="N17" s="23">
        <f t="shared" si="3"/>
        <v>6</v>
      </c>
      <c r="O17" s="23">
        <f t="shared" si="3"/>
        <v>80</v>
      </c>
      <c r="P17" s="23">
        <f t="shared" si="3"/>
        <v>6.5</v>
      </c>
      <c r="Q17" s="23">
        <f t="shared" si="3"/>
        <v>76</v>
      </c>
      <c r="R17" s="23">
        <f t="shared" si="3"/>
        <v>6.5</v>
      </c>
      <c r="S17" s="23">
        <f t="shared" si="3"/>
        <v>73</v>
      </c>
      <c r="T17" s="23"/>
      <c r="U17" s="23"/>
      <c r="V17" s="23"/>
      <c r="W17" s="23"/>
      <c r="X17" s="23"/>
      <c r="Y17" s="23"/>
      <c r="Z17" s="23"/>
      <c r="AA17" s="23"/>
      <c r="AB17" s="23">
        <f t="shared" si="3"/>
        <v>12</v>
      </c>
      <c r="AC17" s="23">
        <f t="shared" si="3"/>
        <v>276</v>
      </c>
      <c r="AD17" s="23">
        <f t="shared" si="3"/>
        <v>5</v>
      </c>
      <c r="AE17" s="23">
        <f>SUM(AE10:AE16)</f>
        <v>122</v>
      </c>
      <c r="AF17" s="23">
        <f>SUM(AF10:AF16)</f>
        <v>48</v>
      </c>
      <c r="AG17" s="23">
        <f>SUM(AG10:AG16)</f>
        <v>608</v>
      </c>
      <c r="AH17" s="12"/>
      <c r="AI17" s="12"/>
    </row>
    <row r="18" spans="1:35" s="11" customFormat="1" ht="40.5" customHeight="1">
      <c r="A18" s="14" t="s">
        <v>36</v>
      </c>
      <c r="B18" s="23">
        <f aca="true" t="shared" si="4" ref="B18:AG18">SUM(B9,B17)</f>
        <v>2</v>
      </c>
      <c r="C18" s="23">
        <f t="shared" si="4"/>
        <v>41</v>
      </c>
      <c r="D18" s="23">
        <f t="shared" si="4"/>
        <v>16</v>
      </c>
      <c r="E18" s="23">
        <f t="shared" si="4"/>
        <v>291</v>
      </c>
      <c r="F18" s="23">
        <f t="shared" si="4"/>
        <v>15.5</v>
      </c>
      <c r="G18" s="23">
        <f>G9+G17</f>
        <v>317</v>
      </c>
      <c r="H18" s="23">
        <v>1</v>
      </c>
      <c r="I18" s="23">
        <f t="shared" si="4"/>
        <v>316</v>
      </c>
      <c r="J18" s="23">
        <f t="shared" si="4"/>
        <v>16.5</v>
      </c>
      <c r="K18" s="23">
        <f t="shared" si="4"/>
        <v>274</v>
      </c>
      <c r="L18" s="23">
        <f t="shared" si="4"/>
        <v>15</v>
      </c>
      <c r="M18" s="23">
        <f t="shared" si="4"/>
        <v>290</v>
      </c>
      <c r="N18" s="23">
        <f t="shared" si="4"/>
        <v>16</v>
      </c>
      <c r="O18" s="23">
        <f t="shared" si="4"/>
        <v>317</v>
      </c>
      <c r="P18" s="23">
        <f t="shared" si="4"/>
        <v>16.5</v>
      </c>
      <c r="Q18" s="23">
        <f t="shared" si="4"/>
        <v>291</v>
      </c>
      <c r="R18" s="23">
        <f t="shared" si="4"/>
        <v>13.5</v>
      </c>
      <c r="S18" s="23">
        <f t="shared" si="4"/>
        <v>218</v>
      </c>
      <c r="T18" s="23">
        <f t="shared" si="4"/>
        <v>2</v>
      </c>
      <c r="U18" s="23">
        <f t="shared" si="4"/>
        <v>76</v>
      </c>
      <c r="V18" s="23">
        <f t="shared" si="4"/>
        <v>4</v>
      </c>
      <c r="W18" s="23">
        <f t="shared" si="4"/>
        <v>98</v>
      </c>
      <c r="X18" s="23">
        <f t="shared" si="4"/>
        <v>5</v>
      </c>
      <c r="Y18" s="23">
        <f t="shared" si="4"/>
        <v>113</v>
      </c>
      <c r="Z18" s="23">
        <f t="shared" si="4"/>
        <v>5</v>
      </c>
      <c r="AA18" s="23">
        <f t="shared" si="4"/>
        <v>112</v>
      </c>
      <c r="AB18" s="23">
        <f t="shared" si="4"/>
        <v>33</v>
      </c>
      <c r="AC18" s="23">
        <f t="shared" si="4"/>
        <v>785</v>
      </c>
      <c r="AD18" s="23">
        <f t="shared" si="4"/>
        <v>6</v>
      </c>
      <c r="AE18" s="23">
        <f t="shared" si="4"/>
        <v>144</v>
      </c>
      <c r="AF18" s="23">
        <f t="shared" si="4"/>
        <v>146</v>
      </c>
      <c r="AG18" s="23">
        <f t="shared" si="4"/>
        <v>2754</v>
      </c>
      <c r="AH18" s="12"/>
      <c r="AI18" s="12"/>
    </row>
    <row r="19" spans="1:35" ht="24" customHeight="1">
      <c r="A19" s="18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2"/>
      <c r="AG19" s="12"/>
      <c r="AH19" s="17"/>
      <c r="AI19" s="17"/>
    </row>
    <row r="20" spans="1:33" ht="27" customHeight="1">
      <c r="A20" s="10" t="s">
        <v>29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2"/>
      <c r="AG20" s="12"/>
    </row>
    <row r="21" spans="1:33" ht="24.75" customHeight="1">
      <c r="A21" s="10" t="s">
        <v>37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2"/>
      <c r="AG21" s="12"/>
    </row>
    <row r="22" spans="1:33" ht="15.75">
      <c r="A22" s="18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2"/>
      <c r="AG22" s="12"/>
    </row>
    <row r="23" spans="1:33" ht="15.75">
      <c r="A23" s="18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2"/>
      <c r="AG23" s="12"/>
    </row>
    <row r="24" spans="1:33" ht="15.75">
      <c r="A24" s="1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2"/>
      <c r="AG24" s="12"/>
    </row>
    <row r="25" spans="1:33" ht="15.75">
      <c r="A25" s="18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2"/>
      <c r="AG25" s="12"/>
    </row>
    <row r="26" spans="1:33" ht="15.75">
      <c r="A26" s="1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2"/>
      <c r="AG26" s="12"/>
    </row>
    <row r="27" spans="1:33" ht="15.75">
      <c r="A27" s="1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2"/>
      <c r="AG27" s="12"/>
    </row>
    <row r="28" spans="1:33" ht="15.75">
      <c r="A28" s="1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2"/>
      <c r="AG28" s="12"/>
    </row>
    <row r="29" spans="1:33" ht="15.75">
      <c r="A29" s="18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2"/>
      <c r="AG29" s="12"/>
    </row>
    <row r="30" spans="1:33" ht="15.75">
      <c r="A30" s="18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2"/>
      <c r="AG30" s="12"/>
    </row>
    <row r="31" spans="1:33" ht="15.75">
      <c r="A31" s="18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2"/>
      <c r="AG31" s="12"/>
    </row>
    <row r="32" spans="1:33" ht="15.75">
      <c r="A32" s="1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2"/>
      <c r="AG32" s="12"/>
    </row>
    <row r="33" spans="1:33" ht="15.75">
      <c r="A33" s="18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2"/>
      <c r="AG33" s="12"/>
    </row>
    <row r="34" spans="1:33" ht="15.75">
      <c r="A34" s="18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2"/>
      <c r="AG34" s="12"/>
    </row>
    <row r="35" spans="1:33" ht="15.75">
      <c r="A35" s="18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2"/>
      <c r="AG35" s="12"/>
    </row>
    <row r="36" spans="1:33" ht="15.75">
      <c r="A36" s="18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2"/>
      <c r="AG36" s="12"/>
    </row>
    <row r="37" spans="1:33" ht="15.75">
      <c r="A37" s="18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2"/>
      <c r="AG37" s="12"/>
    </row>
    <row r="38" spans="1:33" ht="15.75">
      <c r="A38" s="18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2"/>
      <c r="AG38" s="12"/>
    </row>
    <row r="39" spans="1:33" ht="15.75">
      <c r="A39" s="18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2"/>
      <c r="AG39" s="12"/>
    </row>
    <row r="40" spans="1:33" ht="15.75">
      <c r="A40" s="18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2"/>
      <c r="AG40" s="12"/>
    </row>
    <row r="41" spans="1:33" ht="15.75">
      <c r="A41" s="18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2"/>
      <c r="AG41" s="12"/>
    </row>
    <row r="42" spans="1:33" ht="15.75">
      <c r="A42" s="18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2"/>
      <c r="AG42" s="12"/>
    </row>
    <row r="43" spans="1:33" ht="15.75">
      <c r="A43" s="18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2"/>
      <c r="AG43" s="12"/>
    </row>
    <row r="44" spans="1:33" ht="15.75">
      <c r="A44" s="1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2"/>
      <c r="AG44" s="12"/>
    </row>
    <row r="45" spans="1:33" ht="15.75">
      <c r="A45" s="18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2"/>
      <c r="AG45" s="12"/>
    </row>
    <row r="46" spans="1:33" ht="15.75">
      <c r="A46" s="1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2"/>
      <c r="AG46" s="12"/>
    </row>
    <row r="47" spans="1:33" ht="15.75">
      <c r="A47" s="18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2"/>
      <c r="AG47" s="12"/>
    </row>
    <row r="48" spans="1:33" ht="15.75">
      <c r="A48" s="18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2"/>
      <c r="AG48" s="12"/>
    </row>
    <row r="49" spans="1:33" ht="15.75">
      <c r="A49" s="18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2"/>
      <c r="AG49" s="12"/>
    </row>
    <row r="50" spans="1:33" ht="15.75">
      <c r="A50" s="18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2"/>
      <c r="AG50" s="12"/>
    </row>
    <row r="51" spans="1:33" ht="15.75">
      <c r="A51" s="18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2"/>
      <c r="AG51" s="12"/>
    </row>
    <row r="52" spans="1:33" ht="15.75">
      <c r="A52" s="18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2"/>
      <c r="AG52" s="12"/>
    </row>
    <row r="53" spans="1:33" ht="15.75">
      <c r="A53" s="18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2"/>
      <c r="AG53" s="12"/>
    </row>
    <row r="54" spans="1:33" ht="15.75">
      <c r="A54" s="18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2"/>
      <c r="AG54" s="12"/>
    </row>
    <row r="55" spans="1:33" ht="15.75">
      <c r="A55" s="18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2"/>
      <c r="AG55" s="12"/>
    </row>
    <row r="56" spans="1:33" ht="15.75">
      <c r="A56" s="18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2"/>
      <c r="AG56" s="12"/>
    </row>
    <row r="57" spans="1:33" ht="15.75">
      <c r="A57" s="18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2"/>
      <c r="AG57" s="12"/>
    </row>
    <row r="58" spans="1:33" ht="15.75">
      <c r="A58" s="19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2"/>
      <c r="AG58" s="12"/>
    </row>
    <row r="59" spans="1:6" ht="15.75">
      <c r="A59" s="19"/>
      <c r="B59" s="17"/>
      <c r="C59" s="17"/>
      <c r="D59" s="17"/>
      <c r="E59" s="17"/>
      <c r="F59" s="17"/>
    </row>
    <row r="60" spans="1:6" ht="15.75">
      <c r="A60" s="19"/>
      <c r="B60" s="17"/>
      <c r="C60" s="17"/>
      <c r="D60" s="17"/>
      <c r="E60" s="17"/>
      <c r="F60" s="17"/>
    </row>
  </sheetData>
  <mergeCells count="21">
    <mergeCell ref="AD2:AE2"/>
    <mergeCell ref="AF2:AF3"/>
    <mergeCell ref="AG2:AG3"/>
    <mergeCell ref="V2:W2"/>
    <mergeCell ref="X2:Y2"/>
    <mergeCell ref="Z2:AA2"/>
    <mergeCell ref="AB2:AC2"/>
    <mergeCell ref="N2:O2"/>
    <mergeCell ref="P2:Q2"/>
    <mergeCell ref="R2:S2"/>
    <mergeCell ref="T2:U2"/>
    <mergeCell ref="A1:G1"/>
    <mergeCell ref="I1:O1"/>
    <mergeCell ref="AA1:AF1"/>
    <mergeCell ref="A2:A3"/>
    <mergeCell ref="B2:C2"/>
    <mergeCell ref="D2:E2"/>
    <mergeCell ref="F2:G2"/>
    <mergeCell ref="H2:I2"/>
    <mergeCell ref="J2:K2"/>
    <mergeCell ref="L2:M2"/>
  </mergeCells>
  <printOptions/>
  <pageMargins left="0.36" right="0.17" top="0.46" bottom="0.32" header="0.19" footer="0.16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75" zoomScaleNormal="75" zoomScalePageLayoutView="0" workbookViewId="0" topLeftCell="A7">
      <selection activeCell="A20" sqref="A20"/>
    </sheetView>
  </sheetViews>
  <sheetFormatPr defaultColWidth="9.140625" defaultRowHeight="12.75"/>
  <cols>
    <col min="1" max="1" width="61.421875" style="3" customWidth="1"/>
    <col min="2" max="11" width="11.421875" style="3" customWidth="1"/>
    <col min="12" max="16384" width="9.140625" style="3" customWidth="1"/>
  </cols>
  <sheetData>
    <row r="1" spans="1:11" ht="59.25" customHeight="1">
      <c r="A1" s="24" t="s">
        <v>44</v>
      </c>
      <c r="B1" s="2"/>
      <c r="C1" s="2"/>
      <c r="D1" s="2"/>
      <c r="E1" s="2"/>
      <c r="F1" s="28" t="s">
        <v>64</v>
      </c>
      <c r="G1" s="29"/>
      <c r="H1" s="29"/>
      <c r="I1" s="29"/>
      <c r="J1" s="29"/>
      <c r="K1" s="29"/>
    </row>
    <row r="2" spans="1:11" ht="24.75" customHeight="1">
      <c r="A2" s="41" t="s">
        <v>38</v>
      </c>
      <c r="B2" s="43" t="s">
        <v>46</v>
      </c>
      <c r="C2" s="44"/>
      <c r="D2" s="43" t="s">
        <v>26</v>
      </c>
      <c r="E2" s="44"/>
      <c r="F2" s="43" t="s">
        <v>47</v>
      </c>
      <c r="G2" s="44"/>
      <c r="H2" s="43" t="s">
        <v>48</v>
      </c>
      <c r="I2" s="44"/>
      <c r="J2" s="41" t="s">
        <v>12</v>
      </c>
      <c r="K2" s="41" t="s">
        <v>13</v>
      </c>
    </row>
    <row r="3" spans="1:11" ht="52.5" customHeight="1">
      <c r="A3" s="42"/>
      <c r="B3" s="1" t="s">
        <v>24</v>
      </c>
      <c r="C3" s="1" t="s">
        <v>11</v>
      </c>
      <c r="D3" s="1" t="s">
        <v>24</v>
      </c>
      <c r="E3" s="1" t="s">
        <v>11</v>
      </c>
      <c r="F3" s="1" t="s">
        <v>24</v>
      </c>
      <c r="G3" s="1" t="s">
        <v>11</v>
      </c>
      <c r="H3" s="1" t="s">
        <v>24</v>
      </c>
      <c r="I3" s="1" t="s">
        <v>11</v>
      </c>
      <c r="J3" s="42"/>
      <c r="K3" s="42"/>
    </row>
    <row r="4" spans="1:11" ht="20.25">
      <c r="A4" s="4" t="s">
        <v>40</v>
      </c>
      <c r="B4" s="21">
        <v>2</v>
      </c>
      <c r="C4" s="21">
        <v>44</v>
      </c>
      <c r="D4" s="21">
        <v>4</v>
      </c>
      <c r="E4" s="21">
        <v>100</v>
      </c>
      <c r="F4" s="21">
        <v>3</v>
      </c>
      <c r="G4" s="21">
        <v>72</v>
      </c>
      <c r="H4" s="21">
        <v>2</v>
      </c>
      <c r="I4" s="21">
        <v>50</v>
      </c>
      <c r="J4" s="21">
        <f>SUM(B4,D4,F4,H4)</f>
        <v>11</v>
      </c>
      <c r="K4" s="23">
        <f>SUM(C4,E4,G4,I4)</f>
        <v>266</v>
      </c>
    </row>
    <row r="5" spans="1:11" ht="20.25">
      <c r="A5" s="4" t="s">
        <v>41</v>
      </c>
      <c r="B5" s="21">
        <v>4</v>
      </c>
      <c r="C5" s="21">
        <v>70</v>
      </c>
      <c r="D5" s="21">
        <v>4</v>
      </c>
      <c r="E5" s="21">
        <v>96</v>
      </c>
      <c r="F5" s="21">
        <v>2</v>
      </c>
      <c r="G5" s="21">
        <v>45</v>
      </c>
      <c r="H5" s="21">
        <v>2</v>
      </c>
      <c r="I5" s="21">
        <v>56</v>
      </c>
      <c r="J5" s="21">
        <f aca="true" t="shared" si="0" ref="J5:K7">SUM(B5,D5,F5,H5)</f>
        <v>12</v>
      </c>
      <c r="K5" s="23">
        <f t="shared" si="0"/>
        <v>267</v>
      </c>
    </row>
    <row r="6" spans="1:11" ht="20.25">
      <c r="A6" s="4" t="s">
        <v>49</v>
      </c>
      <c r="B6" s="21">
        <v>2</v>
      </c>
      <c r="C6" s="21">
        <v>38</v>
      </c>
      <c r="D6" s="21">
        <v>2</v>
      </c>
      <c r="E6" s="21">
        <v>42</v>
      </c>
      <c r="F6" s="21">
        <v>2</v>
      </c>
      <c r="G6" s="21">
        <v>48</v>
      </c>
      <c r="H6" s="21">
        <v>2</v>
      </c>
      <c r="I6" s="21">
        <v>43</v>
      </c>
      <c r="J6" s="21">
        <f t="shared" si="0"/>
        <v>8</v>
      </c>
      <c r="K6" s="23">
        <f t="shared" si="0"/>
        <v>171</v>
      </c>
    </row>
    <row r="7" spans="1:11" ht="20.25">
      <c r="A7" s="4" t="s">
        <v>42</v>
      </c>
      <c r="B7" s="21"/>
      <c r="C7" s="21"/>
      <c r="D7" s="21">
        <v>3</v>
      </c>
      <c r="E7" s="21">
        <v>78</v>
      </c>
      <c r="F7" s="21">
        <v>1.5</v>
      </c>
      <c r="G7" s="21">
        <v>42</v>
      </c>
      <c r="H7" s="21">
        <v>2.5</v>
      </c>
      <c r="I7" s="21">
        <v>60</v>
      </c>
      <c r="J7" s="21">
        <f t="shared" si="0"/>
        <v>7</v>
      </c>
      <c r="K7" s="23">
        <f t="shared" si="0"/>
        <v>180</v>
      </c>
    </row>
    <row r="8" spans="1:11" ht="20.25">
      <c r="A8" s="5" t="s">
        <v>39</v>
      </c>
      <c r="B8" s="23">
        <f aca="true" t="shared" si="1" ref="B8:K8">SUM(B4:B7)</f>
        <v>8</v>
      </c>
      <c r="C8" s="23">
        <f t="shared" si="1"/>
        <v>152</v>
      </c>
      <c r="D8" s="23">
        <f t="shared" si="1"/>
        <v>13</v>
      </c>
      <c r="E8" s="23">
        <f t="shared" si="1"/>
        <v>316</v>
      </c>
      <c r="F8" s="23">
        <f t="shared" si="1"/>
        <v>8.5</v>
      </c>
      <c r="G8" s="23">
        <f t="shared" si="1"/>
        <v>207</v>
      </c>
      <c r="H8" s="23">
        <f t="shared" si="1"/>
        <v>8.5</v>
      </c>
      <c r="I8" s="23">
        <f t="shared" si="1"/>
        <v>209</v>
      </c>
      <c r="J8" s="23">
        <f t="shared" si="1"/>
        <v>38</v>
      </c>
      <c r="K8" s="23">
        <f t="shared" si="1"/>
        <v>884</v>
      </c>
    </row>
    <row r="9" spans="1:11" ht="20.25">
      <c r="A9" s="4" t="s">
        <v>50</v>
      </c>
      <c r="B9" s="25"/>
      <c r="C9" s="21"/>
      <c r="D9" s="21"/>
      <c r="E9" s="21">
        <v>10</v>
      </c>
      <c r="F9" s="21"/>
      <c r="G9" s="21">
        <v>9</v>
      </c>
      <c r="H9" s="21"/>
      <c r="I9" s="21">
        <v>6</v>
      </c>
      <c r="J9" s="21">
        <v>1</v>
      </c>
      <c r="K9" s="23">
        <f>SUM(E9,G9,I9)</f>
        <v>25</v>
      </c>
    </row>
    <row r="10" spans="1:11" ht="20.25">
      <c r="A10" s="4" t="s">
        <v>51</v>
      </c>
      <c r="B10" s="25"/>
      <c r="C10" s="21"/>
      <c r="D10" s="21"/>
      <c r="E10" s="21">
        <v>11</v>
      </c>
      <c r="F10" s="21"/>
      <c r="G10" s="21">
        <v>6</v>
      </c>
      <c r="H10" s="21"/>
      <c r="I10" s="21">
        <v>8</v>
      </c>
      <c r="J10" s="21">
        <v>1</v>
      </c>
      <c r="K10" s="23">
        <f aca="true" t="shared" si="2" ref="K10:K18">SUM(E10,G10,I10)</f>
        <v>25</v>
      </c>
    </row>
    <row r="11" spans="1:11" ht="20.25">
      <c r="A11" s="6" t="s">
        <v>52</v>
      </c>
      <c r="B11" s="25"/>
      <c r="C11" s="21"/>
      <c r="D11" s="21"/>
      <c r="E11" s="21">
        <v>10</v>
      </c>
      <c r="F11" s="21"/>
      <c r="G11" s="21">
        <v>2</v>
      </c>
      <c r="H11" s="21"/>
      <c r="I11" s="21">
        <v>3</v>
      </c>
      <c r="J11" s="21">
        <v>1</v>
      </c>
      <c r="K11" s="23">
        <f t="shared" si="2"/>
        <v>15</v>
      </c>
    </row>
    <row r="12" spans="1:11" ht="20.25">
      <c r="A12" s="6" t="s">
        <v>53</v>
      </c>
      <c r="B12" s="25"/>
      <c r="C12" s="21"/>
      <c r="D12" s="21"/>
      <c r="E12" s="21">
        <v>7</v>
      </c>
      <c r="F12" s="21"/>
      <c r="G12" s="21">
        <v>4</v>
      </c>
      <c r="H12" s="21"/>
      <c r="I12" s="21">
        <v>9</v>
      </c>
      <c r="J12" s="21">
        <v>1</v>
      </c>
      <c r="K12" s="23">
        <f t="shared" si="2"/>
        <v>20</v>
      </c>
    </row>
    <row r="13" spans="1:11" ht="20.25">
      <c r="A13" s="4" t="s">
        <v>54</v>
      </c>
      <c r="B13" s="25"/>
      <c r="C13" s="21"/>
      <c r="D13" s="21">
        <v>1</v>
      </c>
      <c r="E13" s="21">
        <v>25</v>
      </c>
      <c r="F13" s="21">
        <v>0.5</v>
      </c>
      <c r="G13" s="21">
        <v>14</v>
      </c>
      <c r="H13" s="21">
        <v>0.5</v>
      </c>
      <c r="I13" s="21">
        <v>11</v>
      </c>
      <c r="J13" s="21">
        <v>2</v>
      </c>
      <c r="K13" s="23">
        <f t="shared" si="2"/>
        <v>50</v>
      </c>
    </row>
    <row r="14" spans="1:11" ht="20.25">
      <c r="A14" s="4" t="s">
        <v>55</v>
      </c>
      <c r="B14" s="25"/>
      <c r="C14" s="21"/>
      <c r="D14" s="21"/>
      <c r="E14" s="21">
        <v>14</v>
      </c>
      <c r="F14" s="21"/>
      <c r="G14" s="21">
        <v>5</v>
      </c>
      <c r="H14" s="21"/>
      <c r="I14" s="21">
        <v>1</v>
      </c>
      <c r="J14" s="21">
        <v>1</v>
      </c>
      <c r="K14" s="23">
        <f t="shared" si="2"/>
        <v>20</v>
      </c>
    </row>
    <row r="15" spans="1:11" ht="20.25">
      <c r="A15" s="6" t="s">
        <v>56</v>
      </c>
      <c r="B15" s="25"/>
      <c r="C15" s="21"/>
      <c r="D15" s="21"/>
      <c r="E15" s="21">
        <v>12</v>
      </c>
      <c r="F15" s="21"/>
      <c r="G15" s="21">
        <v>3</v>
      </c>
      <c r="H15" s="21"/>
      <c r="I15" s="21">
        <v>5</v>
      </c>
      <c r="J15" s="21">
        <v>1</v>
      </c>
      <c r="K15" s="23">
        <f t="shared" si="2"/>
        <v>20</v>
      </c>
    </row>
    <row r="16" spans="1:11" ht="20.25">
      <c r="A16" s="4" t="s">
        <v>57</v>
      </c>
      <c r="B16" s="25"/>
      <c r="C16" s="21"/>
      <c r="D16" s="21">
        <v>1</v>
      </c>
      <c r="E16" s="21">
        <v>17</v>
      </c>
      <c r="F16" s="21">
        <v>0.5</v>
      </c>
      <c r="G16" s="21">
        <v>11</v>
      </c>
      <c r="H16" s="21">
        <v>0.5</v>
      </c>
      <c r="I16" s="21">
        <v>10</v>
      </c>
      <c r="J16" s="21">
        <v>2</v>
      </c>
      <c r="K16" s="23">
        <f t="shared" si="2"/>
        <v>38</v>
      </c>
    </row>
    <row r="17" spans="1:11" ht="21" customHeight="1">
      <c r="A17" s="4" t="s">
        <v>58</v>
      </c>
      <c r="B17" s="25"/>
      <c r="C17" s="21"/>
      <c r="D17" s="21"/>
      <c r="E17" s="21">
        <v>8</v>
      </c>
      <c r="F17" s="21"/>
      <c r="G17" s="21">
        <v>8</v>
      </c>
      <c r="H17" s="21"/>
      <c r="I17" s="21">
        <v>1</v>
      </c>
      <c r="J17" s="21">
        <v>1</v>
      </c>
      <c r="K17" s="23">
        <f t="shared" si="2"/>
        <v>17</v>
      </c>
    </row>
    <row r="18" spans="1:11" ht="20.25">
      <c r="A18" s="6" t="s">
        <v>59</v>
      </c>
      <c r="B18" s="21"/>
      <c r="C18" s="21"/>
      <c r="D18" s="21"/>
      <c r="E18" s="21">
        <v>8</v>
      </c>
      <c r="F18" s="21"/>
      <c r="G18" s="21">
        <v>2</v>
      </c>
      <c r="H18" s="21"/>
      <c r="I18" s="21">
        <v>0</v>
      </c>
      <c r="J18" s="21">
        <v>1</v>
      </c>
      <c r="K18" s="23">
        <f t="shared" si="2"/>
        <v>10</v>
      </c>
    </row>
    <row r="19" spans="1:11" ht="28.5" customHeight="1">
      <c r="A19" s="5" t="s">
        <v>74</v>
      </c>
      <c r="B19" s="23"/>
      <c r="C19" s="23"/>
      <c r="D19" s="23">
        <f aca="true" t="shared" si="3" ref="D19:K19">SUM(D9:D18)</f>
        <v>2</v>
      </c>
      <c r="E19" s="23">
        <f t="shared" si="3"/>
        <v>122</v>
      </c>
      <c r="F19" s="23">
        <f t="shared" si="3"/>
        <v>1</v>
      </c>
      <c r="G19" s="23">
        <f t="shared" si="3"/>
        <v>64</v>
      </c>
      <c r="H19" s="23">
        <f t="shared" si="3"/>
        <v>1</v>
      </c>
      <c r="I19" s="23">
        <f t="shared" si="3"/>
        <v>54</v>
      </c>
      <c r="J19" s="23">
        <f t="shared" si="3"/>
        <v>12</v>
      </c>
      <c r="K19" s="23">
        <f t="shared" si="3"/>
        <v>240</v>
      </c>
    </row>
    <row r="20" spans="1:11" ht="28.5" customHeight="1">
      <c r="A20" s="5" t="s">
        <v>36</v>
      </c>
      <c r="B20" s="23">
        <f aca="true" t="shared" si="4" ref="B20:J20">SUM(B8,B19)</f>
        <v>8</v>
      </c>
      <c r="C20" s="23">
        <f t="shared" si="4"/>
        <v>152</v>
      </c>
      <c r="D20" s="23">
        <f t="shared" si="4"/>
        <v>15</v>
      </c>
      <c r="E20" s="23">
        <f>SUM(E8,E19)</f>
        <v>438</v>
      </c>
      <c r="F20" s="23">
        <f t="shared" si="4"/>
        <v>9.5</v>
      </c>
      <c r="G20" s="23">
        <f t="shared" si="4"/>
        <v>271</v>
      </c>
      <c r="H20" s="23">
        <f t="shared" si="4"/>
        <v>9.5</v>
      </c>
      <c r="I20" s="23">
        <f t="shared" si="4"/>
        <v>263</v>
      </c>
      <c r="J20" s="23">
        <f t="shared" si="4"/>
        <v>50</v>
      </c>
      <c r="K20" s="23">
        <f>SUM(K8,K19)</f>
        <v>1124</v>
      </c>
    </row>
    <row r="21" ht="55.5" customHeight="1"/>
    <row r="22" spans="1:11" ht="45" customHeight="1">
      <c r="A22" s="24" t="s">
        <v>44</v>
      </c>
      <c r="B22" s="2"/>
      <c r="C22" s="2"/>
      <c r="D22" s="2"/>
      <c r="E22" s="2"/>
      <c r="F22" s="39" t="s">
        <v>73</v>
      </c>
      <c r="G22" s="40"/>
      <c r="H22" s="40"/>
      <c r="I22" s="40"/>
      <c r="J22" s="40"/>
      <c r="K22" s="40"/>
    </row>
    <row r="23" spans="1:11" ht="70.5" customHeight="1">
      <c r="A23" s="35" t="s">
        <v>23</v>
      </c>
      <c r="B23" s="37" t="s">
        <v>19</v>
      </c>
      <c r="C23" s="38"/>
      <c r="D23" s="37" t="s">
        <v>20</v>
      </c>
      <c r="E23" s="38"/>
      <c r="F23" s="37" t="s">
        <v>62</v>
      </c>
      <c r="G23" s="38"/>
      <c r="H23" s="34" t="s">
        <v>21</v>
      </c>
      <c r="I23" s="34"/>
      <c r="J23" s="7"/>
      <c r="K23" s="7"/>
    </row>
    <row r="24" spans="1:9" ht="42.75" customHeight="1">
      <c r="A24" s="36"/>
      <c r="B24" s="8" t="s">
        <v>24</v>
      </c>
      <c r="C24" s="8" t="s">
        <v>25</v>
      </c>
      <c r="D24" s="8" t="s">
        <v>24</v>
      </c>
      <c r="E24" s="8" t="s">
        <v>22</v>
      </c>
      <c r="F24" s="8" t="s">
        <v>24</v>
      </c>
      <c r="G24" s="8" t="s">
        <v>22</v>
      </c>
      <c r="H24" s="8" t="s">
        <v>24</v>
      </c>
      <c r="I24" s="8" t="s">
        <v>22</v>
      </c>
    </row>
    <row r="25" spans="1:9" ht="47.25" customHeight="1">
      <c r="A25" s="4" t="s">
        <v>72</v>
      </c>
      <c r="B25" s="23">
        <v>30</v>
      </c>
      <c r="C25" s="23">
        <v>402</v>
      </c>
      <c r="D25" s="23">
        <v>25</v>
      </c>
      <c r="E25" s="23">
        <v>335</v>
      </c>
      <c r="F25" s="23">
        <v>5</v>
      </c>
      <c r="G25" s="23">
        <v>67</v>
      </c>
      <c r="H25" s="23">
        <v>30</v>
      </c>
      <c r="I25" s="23">
        <v>402</v>
      </c>
    </row>
  </sheetData>
  <sheetProtection/>
  <mergeCells count="14">
    <mergeCell ref="D2:E2"/>
    <mergeCell ref="F2:G2"/>
    <mergeCell ref="H2:I2"/>
    <mergeCell ref="J2:J3"/>
    <mergeCell ref="F1:K1"/>
    <mergeCell ref="H23:I23"/>
    <mergeCell ref="A23:A24"/>
    <mergeCell ref="F23:G23"/>
    <mergeCell ref="D23:E23"/>
    <mergeCell ref="B23:C23"/>
    <mergeCell ref="F22:K22"/>
    <mergeCell ref="A2:A3"/>
    <mergeCell ref="B2:C2"/>
    <mergeCell ref="K2:K3"/>
  </mergeCells>
  <printOptions/>
  <pageMargins left="0.62" right="0.29" top="0.3" bottom="0.33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Sevlievo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Plamen Hristov</dc:creator>
  <cp:keywords/>
  <dc:description/>
  <cp:lastModifiedBy>Krasimira Jordanova</cp:lastModifiedBy>
  <cp:lastPrinted>2013-09-10T17:37:22Z</cp:lastPrinted>
  <dcterms:created xsi:type="dcterms:W3CDTF">2010-04-08T08:03:49Z</dcterms:created>
  <dcterms:modified xsi:type="dcterms:W3CDTF">2013-09-11T11:39:17Z</dcterms:modified>
  <cp:category/>
  <cp:version/>
  <cp:contentType/>
  <cp:contentStatus/>
</cp:coreProperties>
</file>